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<sst xmlns="http://schemas.openxmlformats.org/spreadsheetml/2006/main" count="9763" uniqueCount="71">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</sst>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1768398.2683982684</c:v>
                </c:pt>
                <c:pt idx="1">
                  <c:v>1803030.3030303032</c:v>
                </c:pt>
                <c:pt idx="2">
                  <c:v>1746753.2467532468</c:v>
                </c:pt>
                <c:pt idx="3">
                  <c:v>1824675.3246753246</c:v>
                </c:pt>
                <c:pt idx="4">
                  <c:v>1868201.7543859649</c:v>
                </c:pt>
                <c:pt idx="5">
                  <c:v>2004385.9649122809</c:v>
                </c:pt>
                <c:pt idx="6">
                  <c:v>1949561.4035087719</c:v>
                </c:pt>
                <c:pt idx="7">
                  <c:v>1927631.5789473683</c:v>
                </c:pt>
                <c:pt idx="8">
                  <c:v>2218750</c:v>
                </c:pt>
                <c:pt idx="9">
                  <c:v>2214166.666666667</c:v>
                </c:pt>
                <c:pt idx="10">
                  <c:v>2000000</c:v>
                </c:pt>
                <c:pt idx="11">
                  <c:v>2229166.666666667</c:v>
                </c:pt>
                <c:pt idx="12">
                  <c:v>2127083.333333333</c:v>
                </c:pt>
                <c:pt idx="13">
                  <c:v>2331250</c:v>
                </c:pt>
                <c:pt idx="14">
                  <c:v>2354166.666666667</c:v>
                </c:pt>
                <c:pt idx="15">
                  <c:v>2541666.666666667</c:v>
                </c:pt>
                <c:pt idx="16">
                  <c:v>2424951.2670565303</c:v>
                </c:pt>
                <c:pt idx="17">
                  <c:v>3134502.9239766081</c:v>
                </c:pt>
                <c:pt idx="18">
                  <c:v>3237816.7641325532</c:v>
                </c:pt>
                <c:pt idx="19">
                  <c:v>3247563.352826511</c:v>
                </c:pt>
                <c:pt idx="20">
                  <c:v>3193205.9447983014</c:v>
                </c:pt>
                <c:pt idx="21">
                  <c:v>2904458.5987261147</c:v>
                </c:pt>
                <c:pt idx="22">
                  <c:v>2951167.7282377919</c:v>
                </c:pt>
                <c:pt idx="23">
                  <c:v>3538685.774946921</c:v>
                </c:pt>
                <c:pt idx="24">
                  <c:v>3267489.7119341563</c:v>
                </c:pt>
                <c:pt idx="25">
                  <c:v>3406250</c:v>
                </c:pt>
                <c:pt idx="26">
                  <c:v>3121875</c:v>
                </c:pt>
                <c:pt idx="27">
                  <c:v>3270299.1452991455</c:v>
                </c:pt>
                <c:pt idx="28">
                  <c:v>3293248.9451476792</c:v>
                </c:pt>
                <c:pt idx="29">
                  <c:v>3410041.841004184</c:v>
                </c:pt>
                <c:pt idx="30">
                  <c:v>3227091.6334661352</c:v>
                </c:pt>
                <c:pt idx="31">
                  <c:v>2994011.9760479042</c:v>
                </c:pt>
                <c:pt idx="32">
                  <c:v>3402777.7777777798</c:v>
                </c:pt>
                <c:pt idx="33">
                  <c:v>3928571.42857143</c:v>
                </c:pt>
                <c:pt idx="34">
                  <c:v>4256757</c:v>
                </c:pt>
                <c:pt idx="35">
                  <c:v>3571429</c:v>
                </c:pt>
                <c:pt idx="36">
                  <c:v>3288591</c:v>
                </c:pt>
                <c:pt idx="37">
                  <c:v>3404885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4</v>
      </c>
      <c r="D5">
        <f>+VLOOKUP(Tablero!K9,Codigos!$B$2:$C$33,2,0)</f>
        <v>7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2472010I</v>
      </c>
      <c r="C9" t="str">
        <f t="shared" ref="C9:K12" si="0">+$B$5&amp;$C$5&amp;$D$5&amp;C$8&amp;$A9</f>
        <v>2472011I</v>
      </c>
      <c r="D9" t="str">
        <f t="shared" si="0"/>
        <v>2472012I</v>
      </c>
      <c r="E9" t="str">
        <f t="shared" si="0"/>
        <v>2472013I</v>
      </c>
      <c r="F9" t="str">
        <f t="shared" si="0"/>
        <v>2472014I</v>
      </c>
      <c r="G9" t="str">
        <f t="shared" si="0"/>
        <v>2472015I</v>
      </c>
      <c r="H9" t="str">
        <f t="shared" si="0"/>
        <v>2472016I</v>
      </c>
      <c r="I9" t="str">
        <f t="shared" si="0"/>
        <v>2472017I</v>
      </c>
      <c r="J9" t="str">
        <f t="shared" si="0"/>
        <v>2472018I</v>
      </c>
      <c r="K9" t="str">
        <f t="shared" si="0"/>
        <v>2472019I</v>
      </c>
    </row>
    <row r="10" spans="1:11" x14ac:dyDescent="0.25">
      <c r="A10" t="s">
        <v>9</v>
      </c>
      <c r="B10" t="str">
        <f t="shared" ref="B10:B12" si="1">+$B$5&amp;$C$5&amp;$D$5&amp;B$8&amp;$A10</f>
        <v>2472010II</v>
      </c>
      <c r="C10" t="str">
        <f t="shared" si="0"/>
        <v>2472011II</v>
      </c>
      <c r="D10" t="str">
        <f t="shared" si="0"/>
        <v>2472012II</v>
      </c>
      <c r="E10" t="str">
        <f t="shared" si="0"/>
        <v>2472013II</v>
      </c>
      <c r="F10" t="str">
        <f t="shared" si="0"/>
        <v>2472014II</v>
      </c>
      <c r="G10" t="str">
        <f t="shared" si="0"/>
        <v>2472015II</v>
      </c>
      <c r="H10" t="str">
        <f t="shared" si="0"/>
        <v>2472016II</v>
      </c>
      <c r="I10" t="str">
        <f t="shared" si="0"/>
        <v>2472017II</v>
      </c>
      <c r="J10" t="str">
        <f t="shared" si="0"/>
        <v>2472018II</v>
      </c>
      <c r="K10" t="str">
        <f t="shared" si="0"/>
        <v>2472019II</v>
      </c>
    </row>
    <row r="11" spans="1:11" x14ac:dyDescent="0.25">
      <c r="A11" t="s">
        <v>10</v>
      </c>
      <c r="B11" t="str">
        <f t="shared" si="1"/>
        <v>2472010III</v>
      </c>
      <c r="C11" t="str">
        <f t="shared" si="0"/>
        <v>2472011III</v>
      </c>
      <c r="D11" t="str">
        <f t="shared" si="0"/>
        <v>2472012III</v>
      </c>
      <c r="E11" t="str">
        <f t="shared" si="0"/>
        <v>2472013III</v>
      </c>
      <c r="F11" t="str">
        <f t="shared" si="0"/>
        <v>2472014III</v>
      </c>
      <c r="G11" t="str">
        <f t="shared" si="0"/>
        <v>2472015III</v>
      </c>
      <c r="H11" t="str">
        <f t="shared" si="0"/>
        <v>2472016III</v>
      </c>
      <c r="I11" t="str">
        <f t="shared" si="0"/>
        <v>2472017III</v>
      </c>
      <c r="J11" t="str">
        <f t="shared" si="0"/>
        <v>2472018III</v>
      </c>
      <c r="K11" t="str">
        <f t="shared" si="0"/>
        <v>2472019III</v>
      </c>
    </row>
    <row r="12" spans="1:11" x14ac:dyDescent="0.25">
      <c r="A12" t="s">
        <v>11</v>
      </c>
      <c r="B12" t="str">
        <f t="shared" si="1"/>
        <v>2472010IV</v>
      </c>
      <c r="C12" t="str">
        <f t="shared" si="0"/>
        <v>2472011IV</v>
      </c>
      <c r="D12" t="str">
        <f t="shared" si="0"/>
        <v>2472012IV</v>
      </c>
      <c r="E12" t="str">
        <f t="shared" si="0"/>
        <v>2472013IV</v>
      </c>
      <c r="F12" t="str">
        <f t="shared" si="0"/>
        <v>2472014IV</v>
      </c>
      <c r="G12" t="str">
        <f t="shared" si="0"/>
        <v>2472015IV</v>
      </c>
      <c r="H12" t="str">
        <f t="shared" si="0"/>
        <v>2472016IV</v>
      </c>
      <c r="I12" t="str">
        <f t="shared" si="0"/>
        <v>2472017IV</v>
      </c>
      <c r="J12" t="str">
        <f t="shared" si="0"/>
        <v>2472018IV</v>
      </c>
      <c r="K12" t="str">
        <f t="shared" si="0"/>
        <v>2472019IV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1768398.2683982684</v>
      </c>
      <c r="C17" s="15">
        <f>+IFERROR(VLOOKUP(C9,Base!$D:$J,7,0),"-")</f>
        <v>1868201.7543859649</v>
      </c>
      <c r="D17" s="15">
        <f>+IFERROR(VLOOKUP(D9,Base!$D:$J,7,0),"-")</f>
        <v>2218750</v>
      </c>
      <c r="E17" s="15">
        <f>+IFERROR(VLOOKUP(E9,Base!$D:$J,7,0),"-")</f>
        <v>2127083.333333333</v>
      </c>
      <c r="F17" s="15">
        <f>+IFERROR(VLOOKUP(F9,Base!$D:$J,7,0),"-")</f>
        <v>2424951.2670565303</v>
      </c>
      <c r="G17" s="15">
        <f>+IFERROR(VLOOKUP(G9,Base!$D:$J,7,0),"-")</f>
        <v>3193205.9447983014</v>
      </c>
      <c r="H17" s="15">
        <f>+IFERROR(VLOOKUP(H9,Base!$D:$J,7,0),"-")</f>
        <v>3267489.7119341563</v>
      </c>
      <c r="I17" s="15">
        <f>+IFERROR(VLOOKUP(I9,Base!$D:$J,7,0),"-")</f>
        <v>3293248.9451476792</v>
      </c>
      <c r="J17" s="15">
        <f>+IFERROR(VLOOKUP(J9,Base!$D:$J,7,0),"-")</f>
        <v>3402777.7777777798</v>
      </c>
      <c r="K17" s="15">
        <f>+IFERROR(VLOOKUP(K9,Base!$D:$J,7,0),"-")</f>
        <v>3288591</v>
      </c>
    </row>
    <row r="18" spans="1:11" x14ac:dyDescent="0.25">
      <c r="A18" t="s">
        <v>9</v>
      </c>
      <c r="B18" s="15">
        <f>+IFERROR(VLOOKUP(B10,Base!$D:$J,7,0),"-")</f>
        <v>1803030.3030303032</v>
      </c>
      <c r="C18" s="15">
        <f>+IFERROR(VLOOKUP(C10,Base!$D:$J,7,0),"-")</f>
        <v>2004385.9649122809</v>
      </c>
      <c r="D18" s="15">
        <f>+IFERROR(VLOOKUP(D10,Base!$D:$J,7,0),"-")</f>
        <v>2214166.666666667</v>
      </c>
      <c r="E18" s="15">
        <f>+IFERROR(VLOOKUP(E10,Base!$D:$J,7,0),"-")</f>
        <v>2331250</v>
      </c>
      <c r="F18" s="15">
        <f>+IFERROR(VLOOKUP(F10,Base!$D:$J,7,0),"-")</f>
        <v>3134502.9239766081</v>
      </c>
      <c r="G18" s="15">
        <f>+IFERROR(VLOOKUP(G10,Base!$D:$J,7,0),"-")</f>
        <v>2904458.5987261147</v>
      </c>
      <c r="H18" s="15">
        <f>+IFERROR(VLOOKUP(H10,Base!$D:$J,7,0),"-")</f>
        <v>3406250</v>
      </c>
      <c r="I18" s="15">
        <f>+IFERROR(VLOOKUP(I10,Base!$D:$J,7,0),"-")</f>
        <v>3410041.841004184</v>
      </c>
      <c r="J18" s="15">
        <f>+IFERROR(VLOOKUP(J10,Base!$D:$J,7,0),"-")</f>
        <v>3928571.42857143</v>
      </c>
      <c r="K18" s="15">
        <f>+IFERROR(VLOOKUP(K10,Base!$D:$J,7,0),"-")</f>
        <v>3404885</v>
      </c>
    </row>
    <row r="19" spans="1:11" x14ac:dyDescent="0.25">
      <c r="A19" t="s">
        <v>10</v>
      </c>
      <c r="B19" s="15">
        <f>+IFERROR(VLOOKUP(B11,Base!$D:$J,7,0),"-")</f>
        <v>1746753.2467532468</v>
      </c>
      <c r="C19" s="15">
        <f>+IFERROR(VLOOKUP(C11,Base!$D:$J,7,0),"-")</f>
        <v>1949561.4035087719</v>
      </c>
      <c r="D19" s="15">
        <f>+IFERROR(VLOOKUP(D11,Base!$D:$J,7,0),"-")</f>
        <v>2000000</v>
      </c>
      <c r="E19" s="15">
        <f>+IFERROR(VLOOKUP(E11,Base!$D:$J,7,0),"-")</f>
        <v>2354166.666666667</v>
      </c>
      <c r="F19" s="15">
        <f>+IFERROR(VLOOKUP(F11,Base!$D:$J,7,0),"-")</f>
        <v>3237816.7641325532</v>
      </c>
      <c r="G19" s="15">
        <f>+IFERROR(VLOOKUP(G11,Base!$D:$J,7,0),"-")</f>
        <v>2951167.7282377919</v>
      </c>
      <c r="H19" s="15">
        <f>+IFERROR(VLOOKUP(H11,Base!$D:$J,7,0),"-")</f>
        <v>3121875</v>
      </c>
      <c r="I19" s="15">
        <f>+IFERROR(VLOOKUP(I11,Base!$D:$J,7,0),"-")</f>
        <v>3227091.6334661352</v>
      </c>
      <c r="J19" s="15">
        <f>+IFERROR(VLOOKUP(J11,Base!$D:$J,7,0),"-")</f>
        <v>4256757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1824675.3246753246</v>
      </c>
      <c r="C20" s="15">
        <f>+IFERROR(VLOOKUP(C12,Base!$D:$J,7,0),"-")</f>
        <v>1927631.5789473683</v>
      </c>
      <c r="D20" s="15">
        <f>+IFERROR(VLOOKUP(D12,Base!$D:$J,7,0),"-")</f>
        <v>2229166.666666667</v>
      </c>
      <c r="E20" s="15">
        <f>+IFERROR(VLOOKUP(E12,Base!$D:$J,7,0),"-")</f>
        <v>2541666.666666667</v>
      </c>
      <c r="F20" s="15">
        <f>+IFERROR(VLOOKUP(F12,Base!$D:$J,7,0),"-")</f>
        <v>3247563.352826511</v>
      </c>
      <c r="G20" s="15">
        <f>+IFERROR(VLOOKUP(G12,Base!$D:$J,7,0),"-")</f>
        <v>3538685.774946921</v>
      </c>
      <c r="H20" s="15">
        <f>+IFERROR(VLOOKUP(H12,Base!$D:$J,7,0),"-")</f>
        <v>3270299.1452991455</v>
      </c>
      <c r="I20" s="15">
        <f>+IFERROR(VLOOKUP(I12,Base!$D:$J,7,0),"-")</f>
        <v>2994011.9760479042</v>
      </c>
      <c r="J20" s="15">
        <f>+IFERROR(VLOOKUP(J12,Base!$D:$J,7,0),"-")</f>
        <v>3571429</v>
      </c>
      <c r="K20" s="15" t="str">
        <f>+IFERROR(VLOOKUP(K12,Base!$D:$J,7,0),"-")</f>
        <v>-</v>
      </c>
    </row>
    <row r="24" spans="1:11" x14ac:dyDescent="0.25">
      <c r="B24" s="3">
        <f>+B17</f>
        <v>1768398.2683982684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1803030.3030303032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1746753.2467532468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1824675.3246753246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1868201.7543859649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2004385.9649122809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1949561.4035087719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1927631.5789473683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2218750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2214166.666666667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2000000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2229166.666666667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2127083.333333333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2331250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2354166.666666667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2541666.666666667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2424951.2670565303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3134502.9239766081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3237816.7641325532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3247563.352826511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3193205.9447983014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2904458.5987261147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2951167.7282377919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3538685.774946921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3267489.7119341563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3406250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3121875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3270299.1452991455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3293248.9451476792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3410041.841004184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3227091.6334661352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2994011.9760479042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3402777.7777777798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3928571.42857143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4256757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3571429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3288591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3404885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46</v>
      </c>
      <c r="I9" s="38"/>
      <c r="J9" s="19"/>
      <c r="K9" s="32" t="s">
        <v>16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1768398.2683982684</v>
      </c>
      <c r="F32" s="30">
        <f>+Tabla!C17</f>
        <v>1868201.7543859649</v>
      </c>
      <c r="G32" s="30">
        <f>+Tabla!D17</f>
        <v>2218750</v>
      </c>
      <c r="H32" s="30">
        <f>+Tabla!F17</f>
        <v>2424951.2670565303</v>
      </c>
      <c r="I32" s="30">
        <f>+Tabla!G17</f>
        <v>3193205.9447983014</v>
      </c>
      <c r="J32" s="30">
        <f>+Tabla!H17</f>
        <v>3267489.7119341563</v>
      </c>
      <c r="K32" s="30">
        <f>+Tabla!I17</f>
        <v>3293248.9451476792</v>
      </c>
      <c r="L32" s="30">
        <f>+Tabla!J17</f>
        <v>3402777.7777777798</v>
      </c>
      <c r="M32" s="30">
        <f>+Tabla!K17</f>
        <v>3288591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1803030.3030303032</v>
      </c>
      <c r="F33" s="30">
        <f>+Tabla!C18</f>
        <v>2004385.9649122809</v>
      </c>
      <c r="G33" s="30">
        <f>+Tabla!D18</f>
        <v>2214166.666666667</v>
      </c>
      <c r="H33" s="30">
        <f>+Tabla!F18</f>
        <v>3134502.9239766081</v>
      </c>
      <c r="I33" s="30">
        <f>+Tabla!G18</f>
        <v>2904458.5987261147</v>
      </c>
      <c r="J33" s="30">
        <f>+Tabla!H18</f>
        <v>3406250</v>
      </c>
      <c r="K33" s="30">
        <f>+Tabla!I18</f>
        <v>3410041.841004184</v>
      </c>
      <c r="L33" s="30">
        <f>+Tabla!J18</f>
        <v>3928571.42857143</v>
      </c>
      <c r="M33" s="30">
        <f>+Tabla!K18</f>
        <v>3404885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1746753.2467532468</v>
      </c>
      <c r="F34" s="30">
        <f>+Tabla!C19</f>
        <v>1949561.4035087719</v>
      </c>
      <c r="G34" s="30">
        <f>+Tabla!D19</f>
        <v>2000000</v>
      </c>
      <c r="H34" s="30">
        <f>+Tabla!F19</f>
        <v>3237816.7641325532</v>
      </c>
      <c r="I34" s="30">
        <f>+Tabla!G19</f>
        <v>2951167.7282377919</v>
      </c>
      <c r="J34" s="30">
        <f>+Tabla!H19</f>
        <v>3121875</v>
      </c>
      <c r="K34" s="30">
        <f>+Tabla!I19</f>
        <v>3227091.6334661352</v>
      </c>
      <c r="L34" s="30">
        <f>+Tabla!J19</f>
        <v>4256757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1824675.3246753246</v>
      </c>
      <c r="F35" s="30">
        <f>+Tabla!C20</f>
        <v>1927631.5789473683</v>
      </c>
      <c r="G35" s="30">
        <f>+Tabla!D20</f>
        <v>2229166.666666667</v>
      </c>
      <c r="H35" s="30">
        <f>+Tabla!F20</f>
        <v>3247563.352826511</v>
      </c>
      <c r="I35" s="30">
        <f>+Tabla!G20</f>
        <v>3538685.774946921</v>
      </c>
      <c r="J35" s="30">
        <f>+Tabla!H20</f>
        <v>3270299.1452991455</v>
      </c>
      <c r="K35" s="30">
        <f>+Tabla!I20</f>
        <v>2994011.9760479042</v>
      </c>
      <c r="L35" s="30">
        <f>+Tabla!J20</f>
        <v>3571429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2019-08-27T15:29:04Z</dcterms:modified>
</cp:coreProperties>
</file>