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<sst xmlns="http://schemas.openxmlformats.org/spreadsheetml/2006/main" count="9763" uniqueCount="71">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</sst>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1989316.2393162393</c:v>
                </c:pt>
                <c:pt idx="1">
                  <c:v>1730769.2307692308</c:v>
                </c:pt>
                <c:pt idx="2">
                  <c:v>2094017.0940170942</c:v>
                </c:pt>
                <c:pt idx="3">
                  <c:v>1024358.9743589744</c:v>
                </c:pt>
                <c:pt idx="4">
                  <c:v>1972573.8396624473</c:v>
                </c:pt>
                <c:pt idx="5">
                  <c:v>1400843.8818565402</c:v>
                </c:pt>
                <c:pt idx="6">
                  <c:v>1265822.7848101265</c:v>
                </c:pt>
                <c:pt idx="7">
                  <c:v>1033755.2742616035</c:v>
                </c:pt>
                <c:pt idx="8">
                  <c:v>1954238.0952380951</c:v>
                </c:pt>
                <c:pt idx="9">
                  <c:v>2761904.7619047621</c:v>
                </c:pt>
                <c:pt idx="10">
                  <c:v>2092857.142857143</c:v>
                </c:pt>
                <c:pt idx="11">
                  <c:v>1571428.5714285714</c:v>
                </c:pt>
                <c:pt idx="12">
                  <c:v>1715686.2745098041</c:v>
                </c:pt>
                <c:pt idx="13">
                  <c:v>1960294.1176470588</c:v>
                </c:pt>
                <c:pt idx="14">
                  <c:v>1774509.8039215687</c:v>
                </c:pt>
                <c:pt idx="15">
                  <c:v>1961767.1568627451</c:v>
                </c:pt>
                <c:pt idx="16">
                  <c:v>2059701.4925373134</c:v>
                </c:pt>
                <c:pt idx="17">
                  <c:v>3225719.4029850746</c:v>
                </c:pt>
                <c:pt idx="18">
                  <c:v>2064676.616915423</c:v>
                </c:pt>
                <c:pt idx="19">
                  <c:v>2611940.2985074627</c:v>
                </c:pt>
                <c:pt idx="20">
                  <c:v>2320000</c:v>
                </c:pt>
                <c:pt idx="21">
                  <c:v>2322222.222222222</c:v>
                </c:pt>
                <c:pt idx="22">
                  <c:v>2773333.3333333335</c:v>
                </c:pt>
                <c:pt idx="23">
                  <c:v>3204444.4444444445</c:v>
                </c:pt>
                <c:pt idx="24">
                  <c:v>3434684.6846846845</c:v>
                </c:pt>
                <c:pt idx="25">
                  <c:v>3773325.5208333335</c:v>
                </c:pt>
                <c:pt idx="26">
                  <c:v>3317129.6296296297</c:v>
                </c:pt>
                <c:pt idx="27">
                  <c:v>3662280.7017543856</c:v>
                </c:pt>
                <c:pt idx="28">
                  <c:v>4115384.6153846155</c:v>
                </c:pt>
                <c:pt idx="29">
                  <c:v>4136597.9381443295</c:v>
                </c:pt>
                <c:pt idx="30">
                  <c:v>5097777.777777778</c:v>
                </c:pt>
                <c:pt idx="31">
                  <c:v>2973447.3684210526</c:v>
                </c:pt>
                <c:pt idx="32">
                  <c:v>4310344.8275862103</c:v>
                </c:pt>
                <c:pt idx="33">
                  <c:v>4354838.7096774196</c:v>
                </c:pt>
                <c:pt idx="34">
                  <c:v>4545455</c:v>
                </c:pt>
                <c:pt idx="35">
                  <c:v>5219464</c:v>
                </c:pt>
                <c:pt idx="36">
                  <c:v>5181818</c:v>
                </c:pt>
                <c:pt idx="37">
                  <c:v>4492754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1</v>
      </c>
      <c r="D5">
        <f>+VLOOKUP(Tablero!K9,Codigos!$B$2:$C$33,2,0)</f>
        <v>2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2122010I</v>
      </c>
      <c r="C9" t="str">
        <f t="shared" ref="C9:K12" si="0">+$B$5&amp;$C$5&amp;$D$5&amp;C$8&amp;$A9</f>
        <v>2122011I</v>
      </c>
      <c r="D9" t="str">
        <f t="shared" si="0"/>
        <v>2122012I</v>
      </c>
      <c r="E9" t="str">
        <f t="shared" si="0"/>
        <v>2122013I</v>
      </c>
      <c r="F9" t="str">
        <f t="shared" si="0"/>
        <v>2122014I</v>
      </c>
      <c r="G9" t="str">
        <f t="shared" si="0"/>
        <v>2122015I</v>
      </c>
      <c r="H9" t="str">
        <f t="shared" si="0"/>
        <v>2122016I</v>
      </c>
      <c r="I9" t="str">
        <f t="shared" si="0"/>
        <v>2122017I</v>
      </c>
      <c r="J9" t="str">
        <f t="shared" si="0"/>
        <v>2122018I</v>
      </c>
      <c r="K9" t="str">
        <f t="shared" si="0"/>
        <v>2122019I</v>
      </c>
    </row>
    <row r="10" spans="1:11" x14ac:dyDescent="0.25">
      <c r="A10" t="s">
        <v>9</v>
      </c>
      <c r="B10" t="str">
        <f t="shared" ref="B10:B12" si="1">+$B$5&amp;$C$5&amp;$D$5&amp;B$8&amp;$A10</f>
        <v>2122010II</v>
      </c>
      <c r="C10" t="str">
        <f t="shared" si="0"/>
        <v>2122011II</v>
      </c>
      <c r="D10" t="str">
        <f t="shared" si="0"/>
        <v>2122012II</v>
      </c>
      <c r="E10" t="str">
        <f t="shared" si="0"/>
        <v>2122013II</v>
      </c>
      <c r="F10" t="str">
        <f t="shared" si="0"/>
        <v>2122014II</v>
      </c>
      <c r="G10" t="str">
        <f t="shared" si="0"/>
        <v>2122015II</v>
      </c>
      <c r="H10" t="str">
        <f t="shared" si="0"/>
        <v>2122016II</v>
      </c>
      <c r="I10" t="str">
        <f t="shared" si="0"/>
        <v>2122017II</v>
      </c>
      <c r="J10" t="str">
        <f t="shared" si="0"/>
        <v>2122018II</v>
      </c>
      <c r="K10" t="str">
        <f t="shared" si="0"/>
        <v>2122019II</v>
      </c>
    </row>
    <row r="11" spans="1:11" x14ac:dyDescent="0.25">
      <c r="A11" t="s">
        <v>10</v>
      </c>
      <c r="B11" t="str">
        <f t="shared" si="1"/>
        <v>2122010III</v>
      </c>
      <c r="C11" t="str">
        <f t="shared" si="0"/>
        <v>2122011III</v>
      </c>
      <c r="D11" t="str">
        <f t="shared" si="0"/>
        <v>2122012III</v>
      </c>
      <c r="E11" t="str">
        <f t="shared" si="0"/>
        <v>2122013III</v>
      </c>
      <c r="F11" t="str">
        <f t="shared" si="0"/>
        <v>2122014III</v>
      </c>
      <c r="G11" t="str">
        <f t="shared" si="0"/>
        <v>2122015III</v>
      </c>
      <c r="H11" t="str">
        <f t="shared" si="0"/>
        <v>2122016III</v>
      </c>
      <c r="I11" t="str">
        <f t="shared" si="0"/>
        <v>2122017III</v>
      </c>
      <c r="J11" t="str">
        <f t="shared" si="0"/>
        <v>2122018III</v>
      </c>
      <c r="K11" t="str">
        <f t="shared" si="0"/>
        <v>2122019III</v>
      </c>
    </row>
    <row r="12" spans="1:11" x14ac:dyDescent="0.25">
      <c r="A12" t="s">
        <v>11</v>
      </c>
      <c r="B12" t="str">
        <f t="shared" si="1"/>
        <v>2122010IV</v>
      </c>
      <c r="C12" t="str">
        <f t="shared" si="0"/>
        <v>2122011IV</v>
      </c>
      <c r="D12" t="str">
        <f t="shared" si="0"/>
        <v>2122012IV</v>
      </c>
      <c r="E12" t="str">
        <f t="shared" si="0"/>
        <v>2122013IV</v>
      </c>
      <c r="F12" t="str">
        <f t="shared" si="0"/>
        <v>2122014IV</v>
      </c>
      <c r="G12" t="str">
        <f t="shared" si="0"/>
        <v>2122015IV</v>
      </c>
      <c r="H12" t="str">
        <f t="shared" si="0"/>
        <v>2122016IV</v>
      </c>
      <c r="I12" t="str">
        <f t="shared" si="0"/>
        <v>2122017IV</v>
      </c>
      <c r="J12" t="str">
        <f t="shared" si="0"/>
        <v>2122018IV</v>
      </c>
      <c r="K12" t="str">
        <f t="shared" si="0"/>
        <v>2122019IV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1989316.2393162393</v>
      </c>
      <c r="C17" s="15">
        <f>+IFERROR(VLOOKUP(C9,Base!$D:$J,7,0),"-")</f>
        <v>1972573.8396624473</v>
      </c>
      <c r="D17" s="15">
        <f>+IFERROR(VLOOKUP(D9,Base!$D:$J,7,0),"-")</f>
        <v>1954238.0952380951</v>
      </c>
      <c r="E17" s="15">
        <f>+IFERROR(VLOOKUP(E9,Base!$D:$J,7,0),"-")</f>
        <v>1715686.2745098041</v>
      </c>
      <c r="F17" s="15">
        <f>+IFERROR(VLOOKUP(F9,Base!$D:$J,7,0),"-")</f>
        <v>2059701.4925373134</v>
      </c>
      <c r="G17" s="15">
        <f>+IFERROR(VLOOKUP(G9,Base!$D:$J,7,0),"-")</f>
        <v>2320000</v>
      </c>
      <c r="H17" s="15">
        <f>+IFERROR(VLOOKUP(H9,Base!$D:$J,7,0),"-")</f>
        <v>3434684.6846846845</v>
      </c>
      <c r="I17" s="15">
        <f>+IFERROR(VLOOKUP(I9,Base!$D:$J,7,0),"-")</f>
        <v>4115384.6153846155</v>
      </c>
      <c r="J17" s="15">
        <f>+IFERROR(VLOOKUP(J9,Base!$D:$J,7,0),"-")</f>
        <v>4310344.8275862103</v>
      </c>
      <c r="K17" s="15">
        <f>+IFERROR(VLOOKUP(K9,Base!$D:$J,7,0),"-")</f>
        <v>5181818</v>
      </c>
    </row>
    <row r="18" spans="1:11" x14ac:dyDescent="0.25">
      <c r="A18" t="s">
        <v>9</v>
      </c>
      <c r="B18" s="15">
        <f>+IFERROR(VLOOKUP(B10,Base!$D:$J,7,0),"-")</f>
        <v>1730769.2307692308</v>
      </c>
      <c r="C18" s="15">
        <f>+IFERROR(VLOOKUP(C10,Base!$D:$J,7,0),"-")</f>
        <v>1400843.8818565402</v>
      </c>
      <c r="D18" s="15">
        <f>+IFERROR(VLOOKUP(D10,Base!$D:$J,7,0),"-")</f>
        <v>2761904.7619047621</v>
      </c>
      <c r="E18" s="15">
        <f>+IFERROR(VLOOKUP(E10,Base!$D:$J,7,0),"-")</f>
        <v>1960294.1176470588</v>
      </c>
      <c r="F18" s="15">
        <f>+IFERROR(VLOOKUP(F10,Base!$D:$J,7,0),"-")</f>
        <v>3225719.4029850746</v>
      </c>
      <c r="G18" s="15">
        <f>+IFERROR(VLOOKUP(G10,Base!$D:$J,7,0),"-")</f>
        <v>2322222.222222222</v>
      </c>
      <c r="H18" s="15">
        <f>+IFERROR(VLOOKUP(H10,Base!$D:$J,7,0),"-")</f>
        <v>3773325.5208333335</v>
      </c>
      <c r="I18" s="15">
        <f>+IFERROR(VLOOKUP(I10,Base!$D:$J,7,0),"-")</f>
        <v>4136597.9381443295</v>
      </c>
      <c r="J18" s="15">
        <f>+IFERROR(VLOOKUP(J10,Base!$D:$J,7,0),"-")</f>
        <v>4354838.7096774196</v>
      </c>
      <c r="K18" s="15">
        <f>+IFERROR(VLOOKUP(K10,Base!$D:$J,7,0),"-")</f>
        <v>4492754</v>
      </c>
    </row>
    <row r="19" spans="1:11" x14ac:dyDescent="0.25">
      <c r="A19" t="s">
        <v>10</v>
      </c>
      <c r="B19" s="15">
        <f>+IFERROR(VLOOKUP(B11,Base!$D:$J,7,0),"-")</f>
        <v>2094017.0940170942</v>
      </c>
      <c r="C19" s="15">
        <f>+IFERROR(VLOOKUP(C11,Base!$D:$J,7,0),"-")</f>
        <v>1265822.7848101265</v>
      </c>
      <c r="D19" s="15">
        <f>+IFERROR(VLOOKUP(D11,Base!$D:$J,7,0),"-")</f>
        <v>2092857.142857143</v>
      </c>
      <c r="E19" s="15">
        <f>+IFERROR(VLOOKUP(E11,Base!$D:$J,7,0),"-")</f>
        <v>1774509.8039215687</v>
      </c>
      <c r="F19" s="15">
        <f>+IFERROR(VLOOKUP(F11,Base!$D:$J,7,0),"-")</f>
        <v>2064676.616915423</v>
      </c>
      <c r="G19" s="15">
        <f>+IFERROR(VLOOKUP(G11,Base!$D:$J,7,0),"-")</f>
        <v>2773333.3333333335</v>
      </c>
      <c r="H19" s="15">
        <f>+IFERROR(VLOOKUP(H11,Base!$D:$J,7,0),"-")</f>
        <v>3317129.6296296297</v>
      </c>
      <c r="I19" s="15">
        <f>+IFERROR(VLOOKUP(I11,Base!$D:$J,7,0),"-")</f>
        <v>5097777.777777778</v>
      </c>
      <c r="J19" s="15">
        <f>+IFERROR(VLOOKUP(J11,Base!$D:$J,7,0),"-")</f>
        <v>4545455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1024358.9743589744</v>
      </c>
      <c r="C20" s="15">
        <f>+IFERROR(VLOOKUP(C12,Base!$D:$J,7,0),"-")</f>
        <v>1033755.2742616035</v>
      </c>
      <c r="D20" s="15">
        <f>+IFERROR(VLOOKUP(D12,Base!$D:$J,7,0),"-")</f>
        <v>1571428.5714285714</v>
      </c>
      <c r="E20" s="15">
        <f>+IFERROR(VLOOKUP(E12,Base!$D:$J,7,0),"-")</f>
        <v>1961767.1568627451</v>
      </c>
      <c r="F20" s="15">
        <f>+IFERROR(VLOOKUP(F12,Base!$D:$J,7,0),"-")</f>
        <v>2611940.2985074627</v>
      </c>
      <c r="G20" s="15">
        <f>+IFERROR(VLOOKUP(G12,Base!$D:$J,7,0),"-")</f>
        <v>3204444.4444444445</v>
      </c>
      <c r="H20" s="15">
        <f>+IFERROR(VLOOKUP(H12,Base!$D:$J,7,0),"-")</f>
        <v>3662280.7017543856</v>
      </c>
      <c r="I20" s="15">
        <f>+IFERROR(VLOOKUP(I12,Base!$D:$J,7,0),"-")</f>
        <v>2973447.3684210526</v>
      </c>
      <c r="J20" s="15">
        <f>+IFERROR(VLOOKUP(J12,Base!$D:$J,7,0),"-")</f>
        <v>5219464</v>
      </c>
      <c r="K20" s="15" t="str">
        <f>+IFERROR(VLOOKUP(K12,Base!$D:$J,7,0),"-")</f>
        <v>-</v>
      </c>
    </row>
    <row r="24" spans="1:11" x14ac:dyDescent="0.25">
      <c r="B24" s="3">
        <f>+B17</f>
        <v>1989316.2393162393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1730769.2307692308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2094017.0940170942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1024358.9743589744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1972573.8396624473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1400843.8818565402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1265822.7848101265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1033755.2742616035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1954238.0952380951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2761904.7619047621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2092857.142857143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1571428.5714285714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1715686.2745098041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1960294.1176470588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1774509.8039215687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1961767.1568627451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2059701.4925373134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3225719.4029850746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2064676.616915423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2611940.2985074627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2320000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2322222.222222222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2773333.3333333335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3204444.4444444445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3434684.6846846845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3773325.5208333335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3317129.6296296297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3662280.7017543856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4115384.6153846155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4136597.9381443295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5097777.777777778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2973447.3684210526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4310344.8275862103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4354838.7096774196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4545455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5219464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5181818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4492754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45</v>
      </c>
      <c r="I9" s="38"/>
      <c r="J9" s="19"/>
      <c r="K9" s="32" t="s">
        <v>12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1989316.2393162393</v>
      </c>
      <c r="F32" s="30">
        <f>+Tabla!C17</f>
        <v>1972573.8396624473</v>
      </c>
      <c r="G32" s="30">
        <f>+Tabla!D17</f>
        <v>1954238.0952380951</v>
      </c>
      <c r="H32" s="30">
        <f>+Tabla!F17</f>
        <v>2059701.4925373134</v>
      </c>
      <c r="I32" s="30">
        <f>+Tabla!G17</f>
        <v>2320000</v>
      </c>
      <c r="J32" s="30">
        <f>+Tabla!H17</f>
        <v>3434684.6846846845</v>
      </c>
      <c r="K32" s="30">
        <f>+Tabla!I17</f>
        <v>4115384.6153846155</v>
      </c>
      <c r="L32" s="30">
        <f>+Tabla!J17</f>
        <v>4310344.8275862103</v>
      </c>
      <c r="M32" s="30">
        <f>+Tabla!K17</f>
        <v>5181818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1730769.2307692308</v>
      </c>
      <c r="F33" s="30">
        <f>+Tabla!C18</f>
        <v>1400843.8818565402</v>
      </c>
      <c r="G33" s="30">
        <f>+Tabla!D18</f>
        <v>2761904.7619047621</v>
      </c>
      <c r="H33" s="30">
        <f>+Tabla!F18</f>
        <v>3225719.4029850746</v>
      </c>
      <c r="I33" s="30">
        <f>+Tabla!G18</f>
        <v>2322222.222222222</v>
      </c>
      <c r="J33" s="30">
        <f>+Tabla!H18</f>
        <v>3773325.5208333335</v>
      </c>
      <c r="K33" s="30">
        <f>+Tabla!I18</f>
        <v>4136597.9381443295</v>
      </c>
      <c r="L33" s="30">
        <f>+Tabla!J18</f>
        <v>4354838.7096774196</v>
      </c>
      <c r="M33" s="30">
        <f>+Tabla!K18</f>
        <v>4492754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2094017.0940170942</v>
      </c>
      <c r="F34" s="30">
        <f>+Tabla!C19</f>
        <v>1265822.7848101265</v>
      </c>
      <c r="G34" s="30">
        <f>+Tabla!D19</f>
        <v>2092857.142857143</v>
      </c>
      <c r="H34" s="30">
        <f>+Tabla!F19</f>
        <v>2064676.616915423</v>
      </c>
      <c r="I34" s="30">
        <f>+Tabla!G19</f>
        <v>2773333.3333333335</v>
      </c>
      <c r="J34" s="30">
        <f>+Tabla!H19</f>
        <v>3317129.6296296297</v>
      </c>
      <c r="K34" s="30">
        <f>+Tabla!I19</f>
        <v>5097777.777777778</v>
      </c>
      <c r="L34" s="30">
        <f>+Tabla!J19</f>
        <v>4545455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1024358.9743589744</v>
      </c>
      <c r="F35" s="30">
        <f>+Tabla!C20</f>
        <v>1033755.2742616035</v>
      </c>
      <c r="G35" s="30">
        <f>+Tabla!D20</f>
        <v>1571428.5714285714</v>
      </c>
      <c r="H35" s="30">
        <f>+Tabla!F20</f>
        <v>2611940.2985074627</v>
      </c>
      <c r="I35" s="30">
        <f>+Tabla!G20</f>
        <v>3204444.4444444445</v>
      </c>
      <c r="J35" s="30">
        <f>+Tabla!H20</f>
        <v>3662280.7017543856</v>
      </c>
      <c r="K35" s="30">
        <f>+Tabla!I20</f>
        <v>2973447.3684210526</v>
      </c>
      <c r="L35" s="30">
        <f>+Tabla!J20</f>
        <v>5219464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2019-08-27T15:26:56Z</dcterms:modified>
</cp:coreProperties>
</file>