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<sst xmlns="http://schemas.openxmlformats.org/spreadsheetml/2006/main" count="9763" uniqueCount="71">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</sst>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2784313.7254901961</c:v>
                </c:pt>
                <c:pt idx="1">
                  <c:v>2767549.0196078429</c:v>
                </c:pt>
                <c:pt idx="2">
                  <c:v>2676470.588235294</c:v>
                </c:pt>
                <c:pt idx="3">
                  <c:v>2382352.9411764704</c:v>
                </c:pt>
                <c:pt idx="4">
                  <c:v>3006329.1139240507</c:v>
                </c:pt>
                <c:pt idx="5">
                  <c:v>2700421.9409282701</c:v>
                </c:pt>
                <c:pt idx="6">
                  <c:v>2594936.7088607596</c:v>
                </c:pt>
                <c:pt idx="7">
                  <c:v>2661339.6624472574</c:v>
                </c:pt>
                <c:pt idx="8">
                  <c:v>3412698.4126984128</c:v>
                </c:pt>
                <c:pt idx="9">
                  <c:v>3373015.8730158727</c:v>
                </c:pt>
                <c:pt idx="10">
                  <c:v>2773809.5238095238</c:v>
                </c:pt>
                <c:pt idx="11">
                  <c:v>3015873.0158730159</c:v>
                </c:pt>
                <c:pt idx="12">
                  <c:v>3181818.1818181816</c:v>
                </c:pt>
                <c:pt idx="13">
                  <c:v>3049783.5497835497</c:v>
                </c:pt>
                <c:pt idx="14">
                  <c:v>3506493.5064935065</c:v>
                </c:pt>
                <c:pt idx="15">
                  <c:v>3361471.8614718616</c:v>
                </c:pt>
                <c:pt idx="16">
                  <c:v>3388888.888888889</c:v>
                </c:pt>
                <c:pt idx="17">
                  <c:v>3375925.9259259258</c:v>
                </c:pt>
                <c:pt idx="18">
                  <c:v>3925925.9259259258</c:v>
                </c:pt>
                <c:pt idx="19">
                  <c:v>4111111.111111111</c:v>
                </c:pt>
                <c:pt idx="20">
                  <c:v>3133333.333333333</c:v>
                </c:pt>
                <c:pt idx="21">
                  <c:v>3393333.333333333</c:v>
                </c:pt>
                <c:pt idx="22">
                  <c:v>4175000</c:v>
                </c:pt>
                <c:pt idx="23">
                  <c:v>3996666.666666667</c:v>
                </c:pt>
                <c:pt idx="24">
                  <c:v>4539007.0921985814</c:v>
                </c:pt>
                <c:pt idx="25">
                  <c:v>5283962.2641509436</c:v>
                </c:pt>
                <c:pt idx="26">
                  <c:v>4670634.9206349207</c:v>
                </c:pt>
                <c:pt idx="27">
                  <c:v>5146296.2962962966</c:v>
                </c:pt>
                <c:pt idx="28">
                  <c:v>4938271.6049382715</c:v>
                </c:pt>
                <c:pt idx="29">
                  <c:v>5303867.4033149173</c:v>
                </c:pt>
                <c:pt idx="30">
                  <c:v>5292307.692307693</c:v>
                </c:pt>
                <c:pt idx="31">
                  <c:v>5129144.8516579401</c:v>
                </c:pt>
                <c:pt idx="32">
                  <c:v>5316455.6962025296</c:v>
                </c:pt>
                <c:pt idx="33">
                  <c:v>5833333.3333333302</c:v>
                </c:pt>
                <c:pt idx="34">
                  <c:v>6243032</c:v>
                </c:pt>
                <c:pt idx="35">
                  <c:v>6575342</c:v>
                </c:pt>
                <c:pt idx="36">
                  <c:v>5999390</c:v>
                </c:pt>
                <c:pt idx="37">
                  <c:v>5842640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2</v>
      </c>
      <c r="D5">
        <f>+VLOOKUP(Tablero!K9,Codigos!$B$2:$C$33,2,0)</f>
        <v>4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2242010I</v>
      </c>
      <c r="C9" t="str">
        <f t="shared" ref="C9:K12" si="0">+$B$5&amp;$C$5&amp;$D$5&amp;C$8&amp;$A9</f>
        <v>2242011I</v>
      </c>
      <c r="D9" t="str">
        <f t="shared" si="0"/>
        <v>2242012I</v>
      </c>
      <c r="E9" t="str">
        <f t="shared" si="0"/>
        <v>2242013I</v>
      </c>
      <c r="F9" t="str">
        <f t="shared" si="0"/>
        <v>2242014I</v>
      </c>
      <c r="G9" t="str">
        <f t="shared" si="0"/>
        <v>2242015I</v>
      </c>
      <c r="H9" t="str">
        <f t="shared" si="0"/>
        <v>2242016I</v>
      </c>
      <c r="I9" t="str">
        <f t="shared" si="0"/>
        <v>2242017I</v>
      </c>
      <c r="J9" t="str">
        <f t="shared" si="0"/>
        <v>2242018I</v>
      </c>
      <c r="K9" t="str">
        <f t="shared" si="0"/>
        <v>2242019I</v>
      </c>
    </row>
    <row r="10" spans="1:11" x14ac:dyDescent="0.25">
      <c r="A10" t="s">
        <v>9</v>
      </c>
      <c r="B10" t="str">
        <f t="shared" ref="B10:B12" si="1">+$B$5&amp;$C$5&amp;$D$5&amp;B$8&amp;$A10</f>
        <v>2242010II</v>
      </c>
      <c r="C10" t="str">
        <f t="shared" si="0"/>
        <v>2242011II</v>
      </c>
      <c r="D10" t="str">
        <f t="shared" si="0"/>
        <v>2242012II</v>
      </c>
      <c r="E10" t="str">
        <f t="shared" si="0"/>
        <v>2242013II</v>
      </c>
      <c r="F10" t="str">
        <f t="shared" si="0"/>
        <v>2242014II</v>
      </c>
      <c r="G10" t="str">
        <f t="shared" si="0"/>
        <v>2242015II</v>
      </c>
      <c r="H10" t="str">
        <f t="shared" si="0"/>
        <v>2242016II</v>
      </c>
      <c r="I10" t="str">
        <f t="shared" si="0"/>
        <v>2242017II</v>
      </c>
      <c r="J10" t="str">
        <f t="shared" si="0"/>
        <v>2242018II</v>
      </c>
      <c r="K10" t="str">
        <f t="shared" si="0"/>
        <v>2242019II</v>
      </c>
    </row>
    <row r="11" spans="1:11" x14ac:dyDescent="0.25">
      <c r="A11" t="s">
        <v>10</v>
      </c>
      <c r="B11" t="str">
        <f t="shared" si="1"/>
        <v>2242010III</v>
      </c>
      <c r="C11" t="str">
        <f t="shared" si="0"/>
        <v>2242011III</v>
      </c>
      <c r="D11" t="str">
        <f t="shared" si="0"/>
        <v>2242012III</v>
      </c>
      <c r="E11" t="str">
        <f t="shared" si="0"/>
        <v>2242013III</v>
      </c>
      <c r="F11" t="str">
        <f t="shared" si="0"/>
        <v>2242014III</v>
      </c>
      <c r="G11" t="str">
        <f t="shared" si="0"/>
        <v>2242015III</v>
      </c>
      <c r="H11" t="str">
        <f t="shared" si="0"/>
        <v>2242016III</v>
      </c>
      <c r="I11" t="str">
        <f t="shared" si="0"/>
        <v>2242017III</v>
      </c>
      <c r="J11" t="str">
        <f t="shared" si="0"/>
        <v>2242018III</v>
      </c>
      <c r="K11" t="str">
        <f t="shared" si="0"/>
        <v>2242019III</v>
      </c>
    </row>
    <row r="12" spans="1:11" x14ac:dyDescent="0.25">
      <c r="A12" t="s">
        <v>11</v>
      </c>
      <c r="B12" t="str">
        <f t="shared" si="1"/>
        <v>2242010IV</v>
      </c>
      <c r="C12" t="str">
        <f t="shared" si="0"/>
        <v>2242011IV</v>
      </c>
      <c r="D12" t="str">
        <f t="shared" si="0"/>
        <v>2242012IV</v>
      </c>
      <c r="E12" t="str">
        <f t="shared" si="0"/>
        <v>2242013IV</v>
      </c>
      <c r="F12" t="str">
        <f t="shared" si="0"/>
        <v>2242014IV</v>
      </c>
      <c r="G12" t="str">
        <f t="shared" si="0"/>
        <v>2242015IV</v>
      </c>
      <c r="H12" t="str">
        <f t="shared" si="0"/>
        <v>2242016IV</v>
      </c>
      <c r="I12" t="str">
        <f t="shared" si="0"/>
        <v>2242017IV</v>
      </c>
      <c r="J12" t="str">
        <f t="shared" si="0"/>
        <v>2242018IV</v>
      </c>
      <c r="K12" t="str">
        <f t="shared" si="0"/>
        <v>2242019IV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2784313.7254901961</v>
      </c>
      <c r="C17" s="15">
        <f>+IFERROR(VLOOKUP(C9,Base!$D:$J,7,0),"-")</f>
        <v>3006329.1139240507</v>
      </c>
      <c r="D17" s="15">
        <f>+IFERROR(VLOOKUP(D9,Base!$D:$J,7,0),"-")</f>
        <v>3412698.4126984128</v>
      </c>
      <c r="E17" s="15">
        <f>+IFERROR(VLOOKUP(E9,Base!$D:$J,7,0),"-")</f>
        <v>3181818.1818181816</v>
      </c>
      <c r="F17" s="15">
        <f>+IFERROR(VLOOKUP(F9,Base!$D:$J,7,0),"-")</f>
        <v>3388888.888888889</v>
      </c>
      <c r="G17" s="15">
        <f>+IFERROR(VLOOKUP(G9,Base!$D:$J,7,0),"-")</f>
        <v>3133333.333333333</v>
      </c>
      <c r="H17" s="15">
        <f>+IFERROR(VLOOKUP(H9,Base!$D:$J,7,0),"-")</f>
        <v>4539007.0921985814</v>
      </c>
      <c r="I17" s="15">
        <f>+IFERROR(VLOOKUP(I9,Base!$D:$J,7,0),"-")</f>
        <v>4938271.6049382715</v>
      </c>
      <c r="J17" s="15">
        <f>+IFERROR(VLOOKUP(J9,Base!$D:$J,7,0),"-")</f>
        <v>5316455.6962025296</v>
      </c>
      <c r="K17" s="15">
        <f>+IFERROR(VLOOKUP(K9,Base!$D:$J,7,0),"-")</f>
        <v>5999390</v>
      </c>
    </row>
    <row r="18" spans="1:11" x14ac:dyDescent="0.25">
      <c r="A18" t="s">
        <v>9</v>
      </c>
      <c r="B18" s="15">
        <f>+IFERROR(VLOOKUP(B10,Base!$D:$J,7,0),"-")</f>
        <v>2767549.0196078429</v>
      </c>
      <c r="C18" s="15">
        <f>+IFERROR(VLOOKUP(C10,Base!$D:$J,7,0),"-")</f>
        <v>2700421.9409282701</v>
      </c>
      <c r="D18" s="15">
        <f>+IFERROR(VLOOKUP(D10,Base!$D:$J,7,0),"-")</f>
        <v>3373015.8730158727</v>
      </c>
      <c r="E18" s="15">
        <f>+IFERROR(VLOOKUP(E10,Base!$D:$J,7,0),"-")</f>
        <v>3049783.5497835497</v>
      </c>
      <c r="F18" s="15">
        <f>+IFERROR(VLOOKUP(F10,Base!$D:$J,7,0),"-")</f>
        <v>3375925.9259259258</v>
      </c>
      <c r="G18" s="15">
        <f>+IFERROR(VLOOKUP(G10,Base!$D:$J,7,0),"-")</f>
        <v>3393333.333333333</v>
      </c>
      <c r="H18" s="15">
        <f>+IFERROR(VLOOKUP(H10,Base!$D:$J,7,0),"-")</f>
        <v>5283962.2641509436</v>
      </c>
      <c r="I18" s="15">
        <f>+IFERROR(VLOOKUP(I10,Base!$D:$J,7,0),"-")</f>
        <v>5303867.4033149173</v>
      </c>
      <c r="J18" s="15">
        <f>+IFERROR(VLOOKUP(J10,Base!$D:$J,7,0),"-")</f>
        <v>5833333.3333333302</v>
      </c>
      <c r="K18" s="15">
        <f>+IFERROR(VLOOKUP(K10,Base!$D:$J,7,0),"-")</f>
        <v>5842640</v>
      </c>
    </row>
    <row r="19" spans="1:11" x14ac:dyDescent="0.25">
      <c r="A19" t="s">
        <v>10</v>
      </c>
      <c r="B19" s="15">
        <f>+IFERROR(VLOOKUP(B11,Base!$D:$J,7,0),"-")</f>
        <v>2676470.588235294</v>
      </c>
      <c r="C19" s="15">
        <f>+IFERROR(VLOOKUP(C11,Base!$D:$J,7,0),"-")</f>
        <v>2594936.7088607596</v>
      </c>
      <c r="D19" s="15">
        <f>+IFERROR(VLOOKUP(D11,Base!$D:$J,7,0),"-")</f>
        <v>2773809.5238095238</v>
      </c>
      <c r="E19" s="15">
        <f>+IFERROR(VLOOKUP(E11,Base!$D:$J,7,0),"-")</f>
        <v>3506493.5064935065</v>
      </c>
      <c r="F19" s="15">
        <f>+IFERROR(VLOOKUP(F11,Base!$D:$J,7,0),"-")</f>
        <v>3925925.9259259258</v>
      </c>
      <c r="G19" s="15">
        <f>+IFERROR(VLOOKUP(G11,Base!$D:$J,7,0),"-")</f>
        <v>4175000</v>
      </c>
      <c r="H19" s="15">
        <f>+IFERROR(VLOOKUP(H11,Base!$D:$J,7,0),"-")</f>
        <v>4670634.9206349207</v>
      </c>
      <c r="I19" s="15">
        <f>+IFERROR(VLOOKUP(I11,Base!$D:$J,7,0),"-")</f>
        <v>5292307.692307693</v>
      </c>
      <c r="J19" s="15">
        <f>+IFERROR(VLOOKUP(J11,Base!$D:$J,7,0),"-")</f>
        <v>6243032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2382352.9411764704</v>
      </c>
      <c r="C20" s="15">
        <f>+IFERROR(VLOOKUP(C12,Base!$D:$J,7,0),"-")</f>
        <v>2661339.6624472574</v>
      </c>
      <c r="D20" s="15">
        <f>+IFERROR(VLOOKUP(D12,Base!$D:$J,7,0),"-")</f>
        <v>3015873.0158730159</v>
      </c>
      <c r="E20" s="15">
        <f>+IFERROR(VLOOKUP(E12,Base!$D:$J,7,0),"-")</f>
        <v>3361471.8614718616</v>
      </c>
      <c r="F20" s="15">
        <f>+IFERROR(VLOOKUP(F12,Base!$D:$J,7,0),"-")</f>
        <v>4111111.111111111</v>
      </c>
      <c r="G20" s="15">
        <f>+IFERROR(VLOOKUP(G12,Base!$D:$J,7,0),"-")</f>
        <v>3996666.666666667</v>
      </c>
      <c r="H20" s="15">
        <f>+IFERROR(VLOOKUP(H12,Base!$D:$J,7,0),"-")</f>
        <v>5146296.2962962966</v>
      </c>
      <c r="I20" s="15">
        <f>+IFERROR(VLOOKUP(I12,Base!$D:$J,7,0),"-")</f>
        <v>5129144.8516579401</v>
      </c>
      <c r="J20" s="15">
        <f>+IFERROR(VLOOKUP(J12,Base!$D:$J,7,0),"-")</f>
        <v>6575342</v>
      </c>
      <c r="K20" s="15" t="str">
        <f>+IFERROR(VLOOKUP(K12,Base!$D:$J,7,0),"-")</f>
        <v>-</v>
      </c>
    </row>
    <row r="24" spans="1:11" x14ac:dyDescent="0.25">
      <c r="B24" s="3">
        <f>+B17</f>
        <v>2784313.7254901961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2767549.0196078429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2676470.588235294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2382352.9411764704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3006329.1139240507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2700421.9409282701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2594936.7088607596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2661339.6624472574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3412698.4126984128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3373015.8730158727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2773809.5238095238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3015873.0158730159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3181818.1818181816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3049783.5497835497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3506493.5064935065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3361471.8614718616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3388888.888888889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3375925.9259259258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3925925.9259259258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4111111.111111111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3133333.333333333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3393333.333333333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4175000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3996666.666666667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4539007.0921985814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5283962.2641509436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4670634.9206349207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5146296.2962962966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4938271.6049382715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5303867.4033149173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5292307.692307693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5129144.8516579401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5316455.6962025296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5833333.3333333302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6243032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6575342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5999390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5842640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13</v>
      </c>
      <c r="I9" s="38"/>
      <c r="J9" s="19"/>
      <c r="K9" s="32" t="s">
        <v>14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2784313.7254901961</v>
      </c>
      <c r="F32" s="30">
        <f>+Tabla!C17</f>
        <v>3006329.1139240507</v>
      </c>
      <c r="G32" s="30">
        <f>+Tabla!D17</f>
        <v>3412698.4126984128</v>
      </c>
      <c r="H32" s="30">
        <f>+Tabla!F17</f>
        <v>3388888.888888889</v>
      </c>
      <c r="I32" s="30">
        <f>+Tabla!G17</f>
        <v>3133333.333333333</v>
      </c>
      <c r="J32" s="30">
        <f>+Tabla!H17</f>
        <v>4539007.0921985814</v>
      </c>
      <c r="K32" s="30">
        <f>+Tabla!I17</f>
        <v>4938271.6049382715</v>
      </c>
      <c r="L32" s="30">
        <f>+Tabla!J17</f>
        <v>5316455.6962025296</v>
      </c>
      <c r="M32" s="30">
        <f>+Tabla!K17</f>
        <v>5999390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2767549.0196078429</v>
      </c>
      <c r="F33" s="30">
        <f>+Tabla!C18</f>
        <v>2700421.9409282701</v>
      </c>
      <c r="G33" s="30">
        <f>+Tabla!D18</f>
        <v>3373015.8730158727</v>
      </c>
      <c r="H33" s="30">
        <f>+Tabla!F18</f>
        <v>3375925.9259259258</v>
      </c>
      <c r="I33" s="30">
        <f>+Tabla!G18</f>
        <v>3393333.333333333</v>
      </c>
      <c r="J33" s="30">
        <f>+Tabla!H18</f>
        <v>5283962.2641509436</v>
      </c>
      <c r="K33" s="30">
        <f>+Tabla!I18</f>
        <v>5303867.4033149173</v>
      </c>
      <c r="L33" s="30">
        <f>+Tabla!J18</f>
        <v>5833333.3333333302</v>
      </c>
      <c r="M33" s="30">
        <f>+Tabla!K18</f>
        <v>5842640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2676470.588235294</v>
      </c>
      <c r="F34" s="30">
        <f>+Tabla!C19</f>
        <v>2594936.7088607596</v>
      </c>
      <c r="G34" s="30">
        <f>+Tabla!D19</f>
        <v>2773809.5238095238</v>
      </c>
      <c r="H34" s="30">
        <f>+Tabla!F19</f>
        <v>3925925.9259259258</v>
      </c>
      <c r="I34" s="30">
        <f>+Tabla!G19</f>
        <v>4175000</v>
      </c>
      <c r="J34" s="30">
        <f>+Tabla!H19</f>
        <v>4670634.9206349207</v>
      </c>
      <c r="K34" s="30">
        <f>+Tabla!I19</f>
        <v>5292307.692307693</v>
      </c>
      <c r="L34" s="30">
        <f>+Tabla!J19</f>
        <v>6243032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2382352.9411764704</v>
      </c>
      <c r="F35" s="30">
        <f>+Tabla!C20</f>
        <v>2661339.6624472574</v>
      </c>
      <c r="G35" s="30">
        <f>+Tabla!D20</f>
        <v>3015873.0158730159</v>
      </c>
      <c r="H35" s="30">
        <f>+Tabla!F20</f>
        <v>4111111.111111111</v>
      </c>
      <c r="I35" s="30">
        <f>+Tabla!G20</f>
        <v>3996666.666666667</v>
      </c>
      <c r="J35" s="30">
        <f>+Tabla!H20</f>
        <v>5146296.2962962966</v>
      </c>
      <c r="K35" s="30">
        <f>+Tabla!I20</f>
        <v>5129144.8516579401</v>
      </c>
      <c r="L35" s="30">
        <f>+Tabla!J20</f>
        <v>6575342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2019-08-27T15:27:57Z</dcterms:modified>
</cp:coreProperties>
</file>